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95E4BDF5-ACC7-4E0F-B887-1CE0E8B039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B233" i="1" l="1"/>
  <c r="A233" i="1"/>
  <c r="L232" i="1"/>
  <c r="J232" i="1"/>
  <c r="I232" i="1"/>
  <c r="H232" i="1"/>
  <c r="G232" i="1"/>
  <c r="F232" i="1"/>
  <c r="A223" i="1"/>
  <c r="L222" i="1"/>
  <c r="L233" i="1" s="1"/>
  <c r="B119" i="1"/>
  <c r="A119" i="1"/>
  <c r="L118" i="1"/>
  <c r="J118" i="1"/>
  <c r="I118" i="1"/>
  <c r="H118" i="1"/>
  <c r="G118" i="1"/>
  <c r="F118" i="1"/>
  <c r="A109" i="1"/>
  <c r="L108" i="1"/>
  <c r="L119" i="1" s="1"/>
  <c r="G233" i="1" l="1"/>
  <c r="I233" i="1"/>
  <c r="F233" i="1"/>
  <c r="H233" i="1"/>
  <c r="J233" i="1"/>
  <c r="G119" i="1"/>
  <c r="I119" i="1"/>
  <c r="F119" i="1"/>
  <c r="H119" i="1"/>
  <c r="J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G138" i="1"/>
  <c r="F13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H81" i="1"/>
  <c r="G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L234" i="1" s="1"/>
  <c r="G24" i="1"/>
  <c r="F24" i="1"/>
  <c r="I100" i="1" l="1"/>
  <c r="J100" i="1"/>
  <c r="J81" i="1"/>
  <c r="I81" i="1"/>
  <c r="F81" i="1"/>
  <c r="I62" i="1"/>
  <c r="J62" i="1"/>
  <c r="H43" i="1"/>
  <c r="J43" i="1"/>
  <c r="G214" i="1"/>
  <c r="H214" i="1"/>
  <c r="J214" i="1"/>
  <c r="F214" i="1"/>
  <c r="H195" i="1"/>
  <c r="I195" i="1"/>
  <c r="J195" i="1"/>
  <c r="I176" i="1"/>
  <c r="J176" i="1"/>
  <c r="G234" i="1"/>
  <c r="I157" i="1"/>
  <c r="J157" i="1"/>
  <c r="H157" i="1"/>
  <c r="H138" i="1"/>
  <c r="J138" i="1"/>
  <c r="I138" i="1"/>
  <c r="J24" i="1"/>
  <c r="H24" i="1"/>
  <c r="I24" i="1"/>
  <c r="H176" i="1"/>
  <c r="I214" i="1"/>
  <c r="I43" i="1"/>
  <c r="F234" i="1" l="1"/>
  <c r="J234" i="1"/>
  <c r="H234" i="1"/>
  <c r="I234" i="1"/>
</calcChain>
</file>

<file path=xl/sharedStrings.xml><?xml version="1.0" encoding="utf-8"?>
<sst xmlns="http://schemas.openxmlformats.org/spreadsheetml/2006/main" count="344" uniqueCount="115">
  <si>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</si>
  <si>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</si>
  <si>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</si>
  <si>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</si>
  <si>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</si>
  <si>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</si>
  <si>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</si>
  <si>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</si>
  <si>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</si>
  <si>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</si>
  <si>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</si>
  <si>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</si>
  <si>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</si>
  <si>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</si>
  <si>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</si>
  <si>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</si>
  <si>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</si>
  <si>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</si>
  <si>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</si>
  <si>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</si>
  <si>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</si>
  <si>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</si>
  <si>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</si>
  <si>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</si>
  <si>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</si>
  <si>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</si>
  <si>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</si>
  <si>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</si>
  <si>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</si>
  <si>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</si>
  <si>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</si>
  <si>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</si>
  <si>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</si>
  <si>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</si>
  <si>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</si>
  <si>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</si>
  <si>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</si>
  <si>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</si>
  <si>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</si>
  <si>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Удмурт-Гондыревская ООШ им.А.Ф.Виноградова</t>
  </si>
  <si>
    <t>директор</t>
  </si>
  <si>
    <t>Охотникова С.А.</t>
  </si>
  <si>
    <t>Хлеб пшеничный</t>
  </si>
  <si>
    <t>Чай с сахаром</t>
  </si>
  <si>
    <t>392(3)</t>
  </si>
  <si>
    <t>Чай с лимоном</t>
  </si>
  <si>
    <t>393(3)</t>
  </si>
  <si>
    <t>Борщ с мясом птицы</t>
  </si>
  <si>
    <t>Биточки «Диетические»</t>
  </si>
  <si>
    <t>165(3)</t>
  </si>
  <si>
    <t>80(3)</t>
  </si>
  <si>
    <t>Пюре картофельное</t>
  </si>
  <si>
    <t>321(3)</t>
  </si>
  <si>
    <t>Рассольник с мясом птицы</t>
  </si>
  <si>
    <t>Жаркое по-домашнему</t>
  </si>
  <si>
    <t>Компот из с\ф</t>
  </si>
  <si>
    <t>276(3)</t>
  </si>
  <si>
    <t>153(1)</t>
  </si>
  <si>
    <t>Уха со взбитым яйцом</t>
  </si>
  <si>
    <t>60(1)</t>
  </si>
  <si>
    <t>Каша пшенная вязкая</t>
  </si>
  <si>
    <t>80/80</t>
  </si>
  <si>
    <t>287(3), 355(3)</t>
  </si>
  <si>
    <t>Кисель</t>
  </si>
  <si>
    <t>Токмач (суп-лапша с картофелем и и мясом)</t>
  </si>
  <si>
    <t>50(1)</t>
  </si>
  <si>
    <t>Рагу овощное</t>
  </si>
  <si>
    <t>137(3)</t>
  </si>
  <si>
    <t>Суфле куриное</t>
  </si>
  <si>
    <t>310(3)</t>
  </si>
  <si>
    <t>Щи из свежей капусты с мясом птицы</t>
  </si>
  <si>
    <t>67(3)</t>
  </si>
  <si>
    <t>Макаронные изделия отварные</t>
  </si>
  <si>
    <t>204(3)</t>
  </si>
  <si>
    <t>Гуляш из отварной говядины</t>
  </si>
  <si>
    <t>277(3)</t>
  </si>
  <si>
    <t>Суп картофельый с мясными фрикадельками</t>
  </si>
  <si>
    <t>45(1)</t>
  </si>
  <si>
    <t>94(1)</t>
  </si>
  <si>
    <t>Птица тушеная в соусе</t>
  </si>
  <si>
    <t>301(3), 357(3)</t>
  </si>
  <si>
    <t>200/5</t>
  </si>
  <si>
    <t>Салат из свежих огурцов и помидоров</t>
  </si>
  <si>
    <t>Суп картофельный с овсяной крупой</t>
  </si>
  <si>
    <t>Плов из курицы</t>
  </si>
  <si>
    <t>15(3)</t>
  </si>
  <si>
    <t>304(1)</t>
  </si>
  <si>
    <t xml:space="preserve">Салат из свежих огурцов  </t>
  </si>
  <si>
    <t>1(1)</t>
  </si>
  <si>
    <t>Помидоры свежие порционно</t>
  </si>
  <si>
    <t>Рис припущенный</t>
  </si>
  <si>
    <t>Суфле из рыбы</t>
  </si>
  <si>
    <t>100/5</t>
  </si>
  <si>
    <t>171, 240</t>
  </si>
  <si>
    <t>Салат из свеклы с изюмом</t>
  </si>
  <si>
    <t>24(1)</t>
  </si>
  <si>
    <t>73(3)</t>
  </si>
  <si>
    <t>Огурцы свежие порционно</t>
  </si>
  <si>
    <t>Суп с макаронными изделиями с мясом птицы</t>
  </si>
  <si>
    <t>Каша гречневая с маслом</t>
  </si>
  <si>
    <t>46(1), 108(3)</t>
  </si>
  <si>
    <t>Тефтели рыбные тущеные</t>
  </si>
  <si>
    <t>261(1)</t>
  </si>
  <si>
    <t>87(3)</t>
  </si>
  <si>
    <t>Котлета рыбная «Нептун»</t>
  </si>
  <si>
    <t>88(1)</t>
  </si>
  <si>
    <t>56(3), 108(3)</t>
  </si>
  <si>
    <t>Каша гречневая</t>
  </si>
  <si>
    <t>Суп картофельный с бобовыми и мясом курицы</t>
  </si>
  <si>
    <t>Каша жидкая пшеничная с маслом</t>
  </si>
  <si>
    <t>Тефтели мясные  с соусом сметанным с томатом</t>
  </si>
  <si>
    <t>81(3), 108(3)</t>
  </si>
  <si>
    <t>185(3)</t>
  </si>
  <si>
    <t>Борщ с капустой и картофелем</t>
  </si>
  <si>
    <t>57(3)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</si>
</sst>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23" xfId="0" applyFont="1" applyBorder="1" applyAlignment="1">
      <alignment horizontal="center" wrapText="1"/>
    </xf>
    <xf numFmtId="0" fontId="0" fillId="4" borderId="23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/>
      <c r="F6" s="55"/>
      <c r="G6" s="55"/>
      <c r="H6" s="55"/>
      <c r="I6" s="55"/>
      <c r="J6" s="55"/>
      <c r="K6" s="41"/>
      <c r="L6" s="40"/>
    </row>
    <row r="7" spans="1:12" ht="14.4" x14ac:dyDescent="0.3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51"/>
      <c r="F9" s="55"/>
      <c r="G9" s="55"/>
      <c r="H9" s="55"/>
      <c r="I9" s="55"/>
      <c r="J9" s="55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1"/>
      <c r="F11" s="55"/>
      <c r="G11" s="55"/>
      <c r="H11" s="55"/>
      <c r="I11" s="55"/>
      <c r="J11" s="55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0.6</v>
      </c>
      <c r="H14" s="43">
        <v>3.7</v>
      </c>
      <c r="I14" s="43">
        <v>2.23</v>
      </c>
      <c r="J14" s="43">
        <v>44.52</v>
      </c>
      <c r="K14" s="44" t="s">
        <v>85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83</v>
      </c>
      <c r="F15" s="43">
        <v>200</v>
      </c>
      <c r="G15" s="43">
        <v>2.23</v>
      </c>
      <c r="H15" s="43">
        <v>2.61</v>
      </c>
      <c r="I15" s="43">
        <v>13.12</v>
      </c>
      <c r="J15" s="43">
        <v>85</v>
      </c>
      <c r="K15" s="44" t="s">
        <v>50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84</v>
      </c>
      <c r="F16" s="43">
        <v>250</v>
      </c>
      <c r="G16" s="43">
        <v>25.6</v>
      </c>
      <c r="H16" s="43">
        <v>23.4</v>
      </c>
      <c r="I16" s="43">
        <v>42.5</v>
      </c>
      <c r="J16" s="43">
        <v>483.3</v>
      </c>
      <c r="K16" s="44" t="s">
        <v>86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0.60000000000000009</v>
      </c>
      <c r="H18" s="43">
        <v>0</v>
      </c>
      <c r="I18" s="43">
        <v>31.4</v>
      </c>
      <c r="J18" s="43">
        <v>124</v>
      </c>
      <c r="K18" s="44" t="s">
        <v>57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4.8</v>
      </c>
      <c r="H19" s="43">
        <v>0.75</v>
      </c>
      <c r="I19" s="43">
        <v>25.65</v>
      </c>
      <c r="J19" s="43">
        <v>120.6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0">SUM(G14:G22)</f>
        <v>33.83</v>
      </c>
      <c r="H23" s="19">
        <f t="shared" si="0"/>
        <v>30.46</v>
      </c>
      <c r="I23" s="19">
        <f t="shared" si="0"/>
        <v>114.9</v>
      </c>
      <c r="J23" s="19">
        <f t="shared" si="0"/>
        <v>857.42000000000007</v>
      </c>
      <c r="K23" s="25"/>
      <c r="L23" s="19">
        <f t="shared" ref="L23" si="1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770</v>
      </c>
      <c r="G24" s="32">
        <f t="shared" ref="G24:J24" si="2">G13+G23</f>
        <v>33.83</v>
      </c>
      <c r="H24" s="32">
        <f t="shared" si="2"/>
        <v>30.46</v>
      </c>
      <c r="I24" s="32">
        <f t="shared" si="2"/>
        <v>114.9</v>
      </c>
      <c r="J24" s="32">
        <f t="shared" si="2"/>
        <v>857.42000000000007</v>
      </c>
      <c r="K24" s="32"/>
      <c r="L24" s="32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54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>
        <f t="shared" ref="L32" si="4"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89</v>
      </c>
      <c r="F33" s="43">
        <v>60</v>
      </c>
      <c r="G33" s="43">
        <v>0.36</v>
      </c>
      <c r="H33" s="43">
        <v>0.12</v>
      </c>
      <c r="I33" s="43">
        <v>2.52</v>
      </c>
      <c r="J33" s="43">
        <v>11.94</v>
      </c>
      <c r="K33" s="44"/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3.04</v>
      </c>
      <c r="H34" s="43">
        <v>2.0059999999999998</v>
      </c>
      <c r="I34" s="43">
        <v>17.61</v>
      </c>
      <c r="J34" s="43">
        <v>102.15</v>
      </c>
      <c r="K34" s="44" t="s">
        <v>100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104</v>
      </c>
      <c r="F35" s="43">
        <v>100</v>
      </c>
      <c r="G35" s="43">
        <v>12.8</v>
      </c>
      <c r="H35" s="43">
        <v>13.6</v>
      </c>
      <c r="I35" s="43">
        <v>9.9</v>
      </c>
      <c r="J35" s="43">
        <v>206.9</v>
      </c>
      <c r="K35" s="44" t="s">
        <v>105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4.09</v>
      </c>
      <c r="H36" s="43">
        <v>6.4</v>
      </c>
      <c r="I36" s="43">
        <v>27.3</v>
      </c>
      <c r="J36" s="43">
        <v>183</v>
      </c>
      <c r="K36" s="44" t="s">
        <v>52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0.13</v>
      </c>
      <c r="H37" s="43">
        <v>0.02</v>
      </c>
      <c r="I37" s="43">
        <v>11.33</v>
      </c>
      <c r="J37" s="43">
        <v>45.6</v>
      </c>
      <c r="K37" s="44" t="s">
        <v>46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80</v>
      </c>
      <c r="G38" s="43">
        <v>6.4</v>
      </c>
      <c r="H38" s="43">
        <v>1</v>
      </c>
      <c r="I38" s="43">
        <v>34.200000000000003</v>
      </c>
      <c r="J38" s="43">
        <v>160.80000000000001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5">SUM(G33:G41)</f>
        <v>26.82</v>
      </c>
      <c r="H42" s="19">
        <f t="shared" ref="H42" si="6">SUM(H33:H41)</f>
        <v>23.145999999999997</v>
      </c>
      <c r="I42" s="19">
        <f t="shared" ref="I42" si="7">SUM(I33:I41)</f>
        <v>102.86</v>
      </c>
      <c r="J42" s="19">
        <f t="shared" ref="J42:L42" si="8">SUM(J33:J41)</f>
        <v>710.3900000000001</v>
      </c>
      <c r="K42" s="25"/>
      <c r="L42" s="19">
        <f t="shared" si="8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840</v>
      </c>
      <c r="G43" s="32">
        <f t="shared" ref="G43" si="9">G32+G42</f>
        <v>26.82</v>
      </c>
      <c r="H43" s="32">
        <f t="shared" ref="H43" si="10">H32+H42</f>
        <v>23.145999999999997</v>
      </c>
      <c r="I43" s="32">
        <f t="shared" ref="I43" si="11">I32+I42</f>
        <v>102.86</v>
      </c>
      <c r="J43" s="32">
        <f t="shared" ref="J43:L43" si="12">J32+J42</f>
        <v>710.3900000000001</v>
      </c>
      <c r="K43" s="32"/>
      <c r="L43" s="32">
        <f t="shared" si="12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:L51" si="16">SUM(J44:J50)</f>
        <v>0</v>
      </c>
      <c r="K51" s="25"/>
      <c r="L51" s="19">
        <f t="shared" si="16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0.36</v>
      </c>
      <c r="H52" s="43">
        <v>4.26</v>
      </c>
      <c r="I52" s="43">
        <v>1.8</v>
      </c>
      <c r="J52" s="43">
        <v>47.4</v>
      </c>
      <c r="K52" s="44" t="s">
        <v>88</v>
      </c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2.0099999999999998</v>
      </c>
      <c r="H53" s="43">
        <v>3.9</v>
      </c>
      <c r="I53" s="43">
        <v>9.5500000000000007</v>
      </c>
      <c r="J53" s="43">
        <v>81.55</v>
      </c>
      <c r="K53" s="44" t="s">
        <v>106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13.9</v>
      </c>
      <c r="H54" s="43">
        <v>10.4</v>
      </c>
      <c r="I54" s="43">
        <v>3.1</v>
      </c>
      <c r="J54" s="43">
        <v>157.4</v>
      </c>
      <c r="K54" s="44" t="s">
        <v>71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107</v>
      </c>
      <c r="F55" s="43">
        <v>200</v>
      </c>
      <c r="G55" s="43">
        <v>11.5</v>
      </c>
      <c r="H55" s="43">
        <v>8.1</v>
      </c>
      <c r="I55" s="43">
        <v>51.5</v>
      </c>
      <c r="J55" s="43">
        <v>325</v>
      </c>
      <c r="K55" s="44" t="s">
        <v>49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0.13</v>
      </c>
      <c r="H56" s="43">
        <v>0.02</v>
      </c>
      <c r="I56" s="43">
        <v>11.33</v>
      </c>
      <c r="J56" s="43">
        <v>45.6</v>
      </c>
      <c r="K56" s="44" t="s">
        <v>46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80</v>
      </c>
      <c r="G57" s="43">
        <v>6.4</v>
      </c>
      <c r="H57" s="43">
        <v>1</v>
      </c>
      <c r="I57" s="43">
        <v>34.200000000000003</v>
      </c>
      <c r="J57" s="43">
        <v>160.80000000000001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17">SUM(G52:G60)</f>
        <v>34.299999999999997</v>
      </c>
      <c r="H61" s="19">
        <f t="shared" ref="H61" si="18">SUM(H52:H60)</f>
        <v>27.680000000000003</v>
      </c>
      <c r="I61" s="19">
        <f t="shared" ref="I61" si="19">SUM(I52:I60)</f>
        <v>111.48</v>
      </c>
      <c r="J61" s="19">
        <f t="shared" ref="J61:L61" si="20">SUM(J52:J60)</f>
        <v>817.75</v>
      </c>
      <c r="K61" s="25"/>
      <c r="L61" s="19">
        <f t="shared" si="2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840</v>
      </c>
      <c r="G62" s="32">
        <f t="shared" ref="G62" si="21">G51+G61</f>
        <v>34.299999999999997</v>
      </c>
      <c r="H62" s="32">
        <f t="shared" ref="H62" si="22">H51+H61</f>
        <v>27.680000000000003</v>
      </c>
      <c r="I62" s="32">
        <f t="shared" ref="I62" si="23">I51+I61</f>
        <v>111.48</v>
      </c>
      <c r="J62" s="32">
        <f t="shared" ref="J62:L62" si="24">J51+J61</f>
        <v>817.75</v>
      </c>
      <c r="K62" s="32"/>
      <c r="L62" s="32">
        <f t="shared" si="24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>
        <f t="shared" ref="L70" si="25"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0.42</v>
      </c>
      <c r="H71" s="43">
        <v>0.06</v>
      </c>
      <c r="I71" s="43">
        <v>1.1399999999999999</v>
      </c>
      <c r="J71" s="43">
        <v>6.6</v>
      </c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108</v>
      </c>
      <c r="F72" s="43">
        <v>200</v>
      </c>
      <c r="G72" s="43">
        <v>5.0599999999999996</v>
      </c>
      <c r="H72" s="43">
        <v>4.22</v>
      </c>
      <c r="I72" s="43">
        <v>13.81</v>
      </c>
      <c r="J72" s="43">
        <v>113.54</v>
      </c>
      <c r="K72" s="44" t="s">
        <v>111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110</v>
      </c>
      <c r="F73" s="43" t="s">
        <v>61</v>
      </c>
      <c r="G73" s="43">
        <v>7.45</v>
      </c>
      <c r="H73" s="43">
        <v>5.5</v>
      </c>
      <c r="I73" s="43">
        <v>7.3</v>
      </c>
      <c r="J73" s="43">
        <v>108.15</v>
      </c>
      <c r="K73" s="44" t="s">
        <v>62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109</v>
      </c>
      <c r="F74" s="43" t="s">
        <v>81</v>
      </c>
      <c r="G74" s="43">
        <v>4.4000000000000004</v>
      </c>
      <c r="H74" s="43">
        <v>4.0599999999999996</v>
      </c>
      <c r="I74" s="43">
        <v>26.99</v>
      </c>
      <c r="J74" s="43">
        <v>162</v>
      </c>
      <c r="K74" s="44" t="s">
        <v>112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0.60000000000000009</v>
      </c>
      <c r="H75" s="43">
        <v>0</v>
      </c>
      <c r="I75" s="43">
        <v>19.98</v>
      </c>
      <c r="J75" s="43">
        <v>79.92</v>
      </c>
      <c r="K75" s="44" t="s">
        <v>57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80</v>
      </c>
      <c r="G76" s="43">
        <v>6.4</v>
      </c>
      <c r="H76" s="43">
        <v>1</v>
      </c>
      <c r="I76" s="43">
        <v>34.200000000000003</v>
      </c>
      <c r="J76" s="43">
        <v>160.80000000000001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26">SUM(G71:G79)</f>
        <v>24.33</v>
      </c>
      <c r="H80" s="19">
        <f t="shared" ref="H80" si="27">SUM(H71:H79)</f>
        <v>14.84</v>
      </c>
      <c r="I80" s="19">
        <f t="shared" ref="I80" si="28">SUM(I71:I79)</f>
        <v>103.42</v>
      </c>
      <c r="J80" s="19">
        <f t="shared" ref="J80:L80" si="29">SUM(J71:J79)</f>
        <v>631.01</v>
      </c>
      <c r="K80" s="25"/>
      <c r="L80" s="19">
        <f t="shared" si="29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540</v>
      </c>
      <c r="G81" s="32">
        <f t="shared" ref="G81" si="30">G70+G80</f>
        <v>24.33</v>
      </c>
      <c r="H81" s="32">
        <f t="shared" ref="H81" si="31">H70+H80</f>
        <v>14.84</v>
      </c>
      <c r="I81" s="32">
        <f t="shared" ref="I81" si="32">I70+I80</f>
        <v>103.42</v>
      </c>
      <c r="J81" s="32">
        <f t="shared" ref="J81:L81" si="33">J70+J80</f>
        <v>631.01</v>
      </c>
      <c r="K81" s="32"/>
      <c r="L81" s="32">
        <f t="shared" si="33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>
        <f t="shared" ref="L89" si="34"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6.6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10.8</v>
      </c>
      <c r="H91" s="43">
        <v>2.88</v>
      </c>
      <c r="I91" s="43">
        <v>10</v>
      </c>
      <c r="J91" s="43">
        <v>105.6</v>
      </c>
      <c r="K91" s="44" t="s">
        <v>59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120</v>
      </c>
      <c r="G92" s="43">
        <v>15.42</v>
      </c>
      <c r="H92" s="43">
        <v>12.41</v>
      </c>
      <c r="I92" s="43">
        <v>3.96</v>
      </c>
      <c r="J92" s="43">
        <v>189</v>
      </c>
      <c r="K92" s="44" t="s">
        <v>75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200</v>
      </c>
      <c r="G93" s="43">
        <v>5.67</v>
      </c>
      <c r="H93" s="43">
        <v>5.28</v>
      </c>
      <c r="I93" s="43">
        <v>32.549999999999997</v>
      </c>
      <c r="J93" s="43">
        <v>200</v>
      </c>
      <c r="K93" s="44" t="s">
        <v>49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0.1</v>
      </c>
      <c r="H94" s="43">
        <v>0.1</v>
      </c>
      <c r="I94" s="43">
        <v>59.8</v>
      </c>
      <c r="J94" s="43">
        <v>180.4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80</v>
      </c>
      <c r="G95" s="43">
        <v>6.4</v>
      </c>
      <c r="H95" s="43">
        <v>1</v>
      </c>
      <c r="I95" s="43">
        <v>34.200000000000003</v>
      </c>
      <c r="J95" s="43">
        <v>160.80000000000001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35">SUM(G90:G98)</f>
        <v>38.81</v>
      </c>
      <c r="H99" s="19">
        <f t="shared" ref="H99" si="36">SUM(H90:H98)</f>
        <v>21.73</v>
      </c>
      <c r="I99" s="19">
        <f t="shared" ref="I99" si="37">SUM(I90:I98)</f>
        <v>141.64999999999998</v>
      </c>
      <c r="J99" s="19">
        <f t="shared" ref="J99:L99" si="38">SUM(J90:J98)</f>
        <v>842.40000000000009</v>
      </c>
      <c r="K99" s="25"/>
      <c r="L99" s="19">
        <f t="shared" si="38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860</v>
      </c>
      <c r="G100" s="32">
        <f t="shared" ref="G100" si="39">G89+G99</f>
        <v>38.81</v>
      </c>
      <c r="H100" s="32">
        <f t="shared" ref="H100" si="40">H89+H99</f>
        <v>21.73</v>
      </c>
      <c r="I100" s="32">
        <f t="shared" ref="I100" si="41">I89+I99</f>
        <v>141.64999999999998</v>
      </c>
      <c r="J100" s="32">
        <f t="shared" ref="J100:L100" si="42">J89+J99</f>
        <v>842.40000000000009</v>
      </c>
      <c r="K100" s="32"/>
      <c r="L100" s="32">
        <f t="shared" si="42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>
        <f t="shared" ref="L108" si="43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0.6</v>
      </c>
      <c r="H109" s="43">
        <v>3.7</v>
      </c>
      <c r="I109" s="43">
        <v>2.23</v>
      </c>
      <c r="J109" s="43">
        <v>44.52</v>
      </c>
      <c r="K109" s="44" t="s">
        <v>85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113</v>
      </c>
      <c r="F110" s="43">
        <v>200</v>
      </c>
      <c r="G110" s="43">
        <v>10.96</v>
      </c>
      <c r="H110" s="43">
        <v>8</v>
      </c>
      <c r="I110" s="43">
        <v>17.440000000000001</v>
      </c>
      <c r="J110" s="43">
        <v>182</v>
      </c>
      <c r="K110" s="44" t="s">
        <v>114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9.8800000000000008</v>
      </c>
      <c r="H111" s="43">
        <v>17.2</v>
      </c>
      <c r="I111" s="43">
        <v>1.84</v>
      </c>
      <c r="J111" s="43">
        <v>140</v>
      </c>
      <c r="K111" s="44" t="s">
        <v>69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2.42</v>
      </c>
      <c r="H112" s="43">
        <v>2.41</v>
      </c>
      <c r="I112" s="43">
        <v>13.68</v>
      </c>
      <c r="J112" s="43">
        <v>86.16</v>
      </c>
      <c r="K112" s="44" t="s">
        <v>67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0.5</v>
      </c>
      <c r="H113" s="43">
        <v>0.01</v>
      </c>
      <c r="I113" s="43">
        <v>9.32</v>
      </c>
      <c r="J113" s="43">
        <v>44.4</v>
      </c>
      <c r="K113" s="44" t="s">
        <v>44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80</v>
      </c>
      <c r="G114" s="43">
        <v>6.4</v>
      </c>
      <c r="H114" s="43">
        <v>1</v>
      </c>
      <c r="I114" s="43">
        <v>34.200000000000003</v>
      </c>
      <c r="J114" s="43">
        <v>160.80000000000001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44">SUM(G109:G117)</f>
        <v>30.759999999999998</v>
      </c>
      <c r="H118" s="19">
        <f t="shared" si="44"/>
        <v>32.32</v>
      </c>
      <c r="I118" s="19">
        <f t="shared" si="44"/>
        <v>78.710000000000008</v>
      </c>
      <c r="J118" s="19">
        <f t="shared" si="44"/>
        <v>657.87999999999988</v>
      </c>
      <c r="K118" s="25"/>
      <c r="L118" s="19">
        <f t="shared" ref="L118" si="45">SUM(L109:L117)</f>
        <v>0</v>
      </c>
    </row>
    <row r="119" spans="1:12" ht="15" thickBot="1" x14ac:dyDescent="0.3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840</v>
      </c>
      <c r="G119" s="32">
        <f t="shared" ref="G119:J119" si="46">G108+G118</f>
        <v>30.759999999999998</v>
      </c>
      <c r="H119" s="32">
        <f t="shared" si="46"/>
        <v>32.32</v>
      </c>
      <c r="I119" s="32">
        <f t="shared" si="46"/>
        <v>78.710000000000008</v>
      </c>
      <c r="J119" s="32">
        <f t="shared" si="46"/>
        <v>657.87999999999988</v>
      </c>
      <c r="K119" s="32"/>
      <c r="L119" s="32">
        <f t="shared" ref="L119" si="47">L108+L118</f>
        <v>0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>
        <f t="shared" ref="L127" si="48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0.36</v>
      </c>
      <c r="H128" s="43">
        <v>4.26</v>
      </c>
      <c r="I128" s="43">
        <v>1.8</v>
      </c>
      <c r="J128" s="43">
        <v>47.4</v>
      </c>
      <c r="K128" s="44" t="s">
        <v>88</v>
      </c>
      <c r="L128" s="43"/>
    </row>
    <row r="129" spans="1:12" ht="14.4" x14ac:dyDescent="0.3">
      <c r="A129" s="23"/>
      <c r="B129" s="15"/>
      <c r="C129" s="11"/>
      <c r="D129" s="7" t="s">
        <v>27</v>
      </c>
      <c r="E129" s="42" t="s">
        <v>70</v>
      </c>
      <c r="F129" s="43">
        <v>200</v>
      </c>
      <c r="G129" s="43">
        <v>5.4</v>
      </c>
      <c r="H129" s="43">
        <v>8.15</v>
      </c>
      <c r="I129" s="43">
        <v>7.95</v>
      </c>
      <c r="J129" s="43">
        <v>126.84</v>
      </c>
      <c r="K129" s="44" t="s">
        <v>71</v>
      </c>
      <c r="L129" s="43"/>
    </row>
    <row r="130" spans="1:12" ht="14.4" x14ac:dyDescent="0.3">
      <c r="A130" s="23"/>
      <c r="B130" s="15"/>
      <c r="C130" s="11"/>
      <c r="D130" s="7" t="s">
        <v>28</v>
      </c>
      <c r="E130" s="42" t="s">
        <v>74</v>
      </c>
      <c r="F130" s="43">
        <v>120</v>
      </c>
      <c r="G130" s="43">
        <v>15.42</v>
      </c>
      <c r="H130" s="43">
        <v>12.41</v>
      </c>
      <c r="I130" s="43">
        <v>3.96</v>
      </c>
      <c r="J130" s="43">
        <v>189</v>
      </c>
      <c r="K130" s="44" t="s">
        <v>75</v>
      </c>
      <c r="L130" s="43"/>
    </row>
    <row r="131" spans="1:12" ht="14.4" x14ac:dyDescent="0.3">
      <c r="A131" s="23"/>
      <c r="B131" s="15"/>
      <c r="C131" s="11"/>
      <c r="D131" s="7" t="s">
        <v>29</v>
      </c>
      <c r="E131" s="42" t="s">
        <v>72</v>
      </c>
      <c r="F131" s="43">
        <v>200</v>
      </c>
      <c r="G131" s="43">
        <v>2.4</v>
      </c>
      <c r="H131" s="43">
        <v>6.75</v>
      </c>
      <c r="I131" s="43">
        <v>16.260000000000002</v>
      </c>
      <c r="J131" s="43">
        <v>135.66999999999999</v>
      </c>
      <c r="K131" s="44" t="s">
        <v>73</v>
      </c>
      <c r="L131" s="43"/>
    </row>
    <row r="132" spans="1:12" ht="14.4" x14ac:dyDescent="0.3">
      <c r="A132" s="23"/>
      <c r="B132" s="15"/>
      <c r="C132" s="11"/>
      <c r="D132" s="7" t="s">
        <v>30</v>
      </c>
      <c r="E132" s="42" t="s">
        <v>45</v>
      </c>
      <c r="F132" s="43">
        <v>200</v>
      </c>
      <c r="G132" s="43">
        <v>0.13</v>
      </c>
      <c r="H132" s="43">
        <v>0.02</v>
      </c>
      <c r="I132" s="43">
        <v>11.33</v>
      </c>
      <c r="J132" s="43">
        <v>45.6</v>
      </c>
      <c r="K132" s="44" t="s">
        <v>46</v>
      </c>
      <c r="L132" s="43"/>
    </row>
    <row r="133" spans="1:12" ht="14.4" x14ac:dyDescent="0.3">
      <c r="A133" s="23"/>
      <c r="B133" s="15"/>
      <c r="C133" s="11"/>
      <c r="D133" s="7" t="s">
        <v>31</v>
      </c>
      <c r="E133" s="42" t="s">
        <v>42</v>
      </c>
      <c r="F133" s="43">
        <v>80</v>
      </c>
      <c r="G133" s="43">
        <v>6.4</v>
      </c>
      <c r="H133" s="43">
        <v>1</v>
      </c>
      <c r="I133" s="43">
        <v>34.200000000000003</v>
      </c>
      <c r="J133" s="43">
        <v>160.80000000000001</v>
      </c>
      <c r="K133" s="44"/>
      <c r="L133" s="43"/>
    </row>
    <row r="134" spans="1:12" ht="14.4" x14ac:dyDescent="0.3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49">SUM(G128:G136)</f>
        <v>30.11</v>
      </c>
      <c r="H137" s="19">
        <f t="shared" si="49"/>
        <v>32.590000000000003</v>
      </c>
      <c r="I137" s="19">
        <f t="shared" si="49"/>
        <v>75.5</v>
      </c>
      <c r="J137" s="19">
        <f t="shared" si="49"/>
        <v>705.31</v>
      </c>
      <c r="K137" s="25"/>
      <c r="L137" s="19">
        <f t="shared" ref="L137" si="50">SUM(L128:L136)</f>
        <v>0</v>
      </c>
    </row>
    <row r="138" spans="1:12" ht="15" thickBot="1" x14ac:dyDescent="0.3">
      <c r="A138" s="29">
        <f>A120</f>
        <v>2</v>
      </c>
      <c r="B138" s="30">
        <f>B120</f>
        <v>1</v>
      </c>
      <c r="C138" s="56" t="s">
        <v>4</v>
      </c>
      <c r="D138" s="57"/>
      <c r="E138" s="31"/>
      <c r="F138" s="32">
        <f>F127+F137</f>
        <v>860</v>
      </c>
      <c r="G138" s="32">
        <f t="shared" ref="G138" si="51">G127+G137</f>
        <v>30.11</v>
      </c>
      <c r="H138" s="32">
        <f t="shared" ref="H138" si="52">H127+H137</f>
        <v>32.590000000000003</v>
      </c>
      <c r="I138" s="32">
        <f t="shared" ref="I138" si="53">I127+I137</f>
        <v>75.5</v>
      </c>
      <c r="J138" s="32">
        <f t="shared" ref="J138:L138" si="54">J127+J137</f>
        <v>705.31</v>
      </c>
      <c r="K138" s="32"/>
      <c r="L138" s="32">
        <f t="shared" si="54"/>
        <v>0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>
        <f t="shared" ref="L146" si="55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0.36</v>
      </c>
      <c r="H147" s="43">
        <v>0.12</v>
      </c>
      <c r="I147" s="43">
        <v>2.52</v>
      </c>
      <c r="J147" s="43">
        <v>11.94</v>
      </c>
      <c r="K147" s="54"/>
      <c r="L147" s="43"/>
    </row>
    <row r="148" spans="1:12" ht="14.4" x14ac:dyDescent="0.3">
      <c r="A148" s="14"/>
      <c r="B148" s="15"/>
      <c r="C148" s="11"/>
      <c r="D148" s="7" t="s">
        <v>27</v>
      </c>
      <c r="E148" s="42" t="s">
        <v>64</v>
      </c>
      <c r="F148" s="43">
        <v>200</v>
      </c>
      <c r="G148" s="43">
        <v>10.96</v>
      </c>
      <c r="H148" s="43">
        <v>8</v>
      </c>
      <c r="I148" s="43">
        <v>17.440000000000001</v>
      </c>
      <c r="J148" s="43">
        <v>182</v>
      </c>
      <c r="K148" s="54" t="s">
        <v>65</v>
      </c>
      <c r="L148" s="43"/>
    </row>
    <row r="149" spans="1:12" ht="14.4" x14ac:dyDescent="0.3">
      <c r="A149" s="14"/>
      <c r="B149" s="15"/>
      <c r="C149" s="11"/>
      <c r="D149" s="7" t="s">
        <v>28</v>
      </c>
      <c r="E149" s="42" t="s">
        <v>91</v>
      </c>
      <c r="F149" s="43" t="s">
        <v>92</v>
      </c>
      <c r="G149" s="43">
        <v>4.17</v>
      </c>
      <c r="H149" s="43">
        <v>10.9</v>
      </c>
      <c r="I149" s="43">
        <v>10.5</v>
      </c>
      <c r="J149" s="43">
        <v>157.47999999999999</v>
      </c>
      <c r="K149" s="44" t="s">
        <v>93</v>
      </c>
      <c r="L149" s="43"/>
    </row>
    <row r="150" spans="1:12" ht="14.4" x14ac:dyDescent="0.3">
      <c r="A150" s="14"/>
      <c r="B150" s="15"/>
      <c r="C150" s="11"/>
      <c r="D150" s="7" t="s">
        <v>29</v>
      </c>
      <c r="E150" s="42" t="s">
        <v>90</v>
      </c>
      <c r="F150" s="43">
        <v>200</v>
      </c>
      <c r="G150" s="43">
        <v>4.8</v>
      </c>
      <c r="H150" s="43">
        <v>5.77</v>
      </c>
      <c r="I150" s="43">
        <v>50.05</v>
      </c>
      <c r="J150" s="43">
        <v>271.39999999999998</v>
      </c>
      <c r="K150" s="44" t="s">
        <v>78</v>
      </c>
      <c r="L150" s="43"/>
    </row>
    <row r="151" spans="1:12" ht="14.4" x14ac:dyDescent="0.3">
      <c r="A151" s="14"/>
      <c r="B151" s="15"/>
      <c r="C151" s="11"/>
      <c r="D151" s="7" t="s">
        <v>30</v>
      </c>
      <c r="E151" s="42" t="s">
        <v>43</v>
      </c>
      <c r="F151" s="43">
        <v>200</v>
      </c>
      <c r="G151" s="43">
        <v>0.5</v>
      </c>
      <c r="H151" s="43">
        <v>0.01</v>
      </c>
      <c r="I151" s="43">
        <v>9.32</v>
      </c>
      <c r="J151" s="43">
        <v>44.4</v>
      </c>
      <c r="K151" s="44" t="s">
        <v>44</v>
      </c>
      <c r="L151" s="43"/>
    </row>
    <row r="152" spans="1:12" ht="14.4" x14ac:dyDescent="0.3">
      <c r="A152" s="14"/>
      <c r="B152" s="15"/>
      <c r="C152" s="11"/>
      <c r="D152" s="7" t="s">
        <v>31</v>
      </c>
      <c r="E152" s="42" t="s">
        <v>42</v>
      </c>
      <c r="F152" s="43">
        <v>60</v>
      </c>
      <c r="G152" s="43">
        <v>4.8</v>
      </c>
      <c r="H152" s="43">
        <v>0.75</v>
      </c>
      <c r="I152" s="43">
        <v>25.65</v>
      </c>
      <c r="J152" s="43">
        <v>120.6</v>
      </c>
      <c r="K152" s="44"/>
      <c r="L152" s="43"/>
    </row>
    <row r="153" spans="1:12" ht="14.4" x14ac:dyDescent="0.3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56">SUM(G147:G155)</f>
        <v>25.59</v>
      </c>
      <c r="H156" s="19">
        <f t="shared" si="56"/>
        <v>25.55</v>
      </c>
      <c r="I156" s="19">
        <f t="shared" si="56"/>
        <v>115.47999999999999</v>
      </c>
      <c r="J156" s="19">
        <f t="shared" si="56"/>
        <v>787.81999999999994</v>
      </c>
      <c r="K156" s="25"/>
      <c r="L156" s="19">
        <f t="shared" ref="L156" si="57">SUM(L147:L155)</f>
        <v>0</v>
      </c>
    </row>
    <row r="157" spans="1:12" ht="15" thickBot="1" x14ac:dyDescent="0.3">
      <c r="A157" s="33">
        <f>A139</f>
        <v>2</v>
      </c>
      <c r="B157" s="33">
        <f>B139</f>
        <v>2</v>
      </c>
      <c r="C157" s="56" t="s">
        <v>4</v>
      </c>
      <c r="D157" s="57"/>
      <c r="E157" s="31"/>
      <c r="F157" s="32">
        <f>F146+F156</f>
        <v>720</v>
      </c>
      <c r="G157" s="32">
        <f t="shared" ref="G157" si="58">G146+G156</f>
        <v>25.59</v>
      </c>
      <c r="H157" s="32">
        <f t="shared" ref="H157" si="59">H146+H156</f>
        <v>25.55</v>
      </c>
      <c r="I157" s="32">
        <f t="shared" ref="I157" si="60">I146+I156</f>
        <v>115.47999999999999</v>
      </c>
      <c r="J157" s="32">
        <f t="shared" ref="J157:L157" si="61">J146+J156</f>
        <v>787.81999999999994</v>
      </c>
      <c r="K157" s="32"/>
      <c r="L157" s="32">
        <f t="shared" si="61"/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>
        <f t="shared" ref="L165" si="62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0.84</v>
      </c>
      <c r="H166" s="43">
        <v>3</v>
      </c>
      <c r="I166" s="43">
        <v>12.42</v>
      </c>
      <c r="J166" s="43">
        <v>72.239999999999995</v>
      </c>
      <c r="K166" s="44" t="s">
        <v>95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2.02</v>
      </c>
      <c r="H167" s="43">
        <v>4.0599999999999996</v>
      </c>
      <c r="I167" s="43">
        <v>11.26</v>
      </c>
      <c r="J167" s="43">
        <v>89.55</v>
      </c>
      <c r="K167" s="44" t="s">
        <v>96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54</v>
      </c>
      <c r="F168" s="43">
        <v>250</v>
      </c>
      <c r="G168" s="43">
        <v>26</v>
      </c>
      <c r="H168" s="43">
        <v>6.7</v>
      </c>
      <c r="I168" s="43">
        <v>23.1</v>
      </c>
      <c r="J168" s="43">
        <v>256.2</v>
      </c>
      <c r="K168" s="44" t="s">
        <v>56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0.1</v>
      </c>
      <c r="H170" s="43">
        <v>0.1</v>
      </c>
      <c r="I170" s="43">
        <v>59.8</v>
      </c>
      <c r="J170" s="43">
        <v>180.4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80</v>
      </c>
      <c r="G171" s="43">
        <v>6.4</v>
      </c>
      <c r="H171" s="43">
        <v>1</v>
      </c>
      <c r="I171" s="43">
        <v>34.200000000000003</v>
      </c>
      <c r="J171" s="43">
        <v>160.80000000000001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63">SUM(G166:G174)</f>
        <v>35.36</v>
      </c>
      <c r="H175" s="19">
        <f t="shared" si="63"/>
        <v>14.86</v>
      </c>
      <c r="I175" s="19">
        <f t="shared" si="63"/>
        <v>140.78</v>
      </c>
      <c r="J175" s="19">
        <f t="shared" si="63"/>
        <v>759.19</v>
      </c>
      <c r="K175" s="25"/>
      <c r="L175" s="19">
        <f t="shared" ref="L175" si="64">SUM(L166:L174)</f>
        <v>0</v>
      </c>
    </row>
    <row r="176" spans="1:12" ht="15" thickBot="1" x14ac:dyDescent="0.3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790</v>
      </c>
      <c r="G176" s="32">
        <f t="shared" ref="G176" si="65">G165+G175</f>
        <v>35.36</v>
      </c>
      <c r="H176" s="32">
        <f t="shared" ref="H176" si="66">H165+H175</f>
        <v>14.86</v>
      </c>
      <c r="I176" s="32">
        <f t="shared" ref="I176" si="67">I165+I175</f>
        <v>140.78</v>
      </c>
      <c r="J176" s="32">
        <f t="shared" ref="J176:L176" si="68">J165+J175</f>
        <v>759.19</v>
      </c>
      <c r="K176" s="32"/>
      <c r="L176" s="32">
        <f t="shared" si="68"/>
        <v>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>
        <f t="shared" ref="L184" si="69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0.42</v>
      </c>
      <c r="H185" s="43">
        <v>0.06</v>
      </c>
      <c r="I185" s="43">
        <v>1.1399999999999999</v>
      </c>
      <c r="J185" s="43">
        <v>6.6</v>
      </c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3.04</v>
      </c>
      <c r="H186" s="43">
        <v>2.0059999999999998</v>
      </c>
      <c r="I186" s="43">
        <v>17.61</v>
      </c>
      <c r="J186" s="43">
        <v>102.15</v>
      </c>
      <c r="K186" s="4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2" t="s">
        <v>101</v>
      </c>
      <c r="F187" s="53">
        <v>80</v>
      </c>
      <c r="G187" s="53">
        <v>7.3</v>
      </c>
      <c r="H187" s="53">
        <v>2.59</v>
      </c>
      <c r="I187" s="53">
        <v>7.55</v>
      </c>
      <c r="J187" s="53">
        <v>83</v>
      </c>
      <c r="K187" s="44" t="s">
        <v>102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99</v>
      </c>
      <c r="F188" s="43" t="s">
        <v>81</v>
      </c>
      <c r="G188" s="43">
        <v>11.79</v>
      </c>
      <c r="H188" s="43">
        <v>6.77</v>
      </c>
      <c r="I188" s="43">
        <v>53.06</v>
      </c>
      <c r="J188" s="43">
        <v>320</v>
      </c>
      <c r="K188" s="44" t="s">
        <v>49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0.60000000000000009</v>
      </c>
      <c r="H189" s="43">
        <v>0</v>
      </c>
      <c r="I189" s="43">
        <v>31.4</v>
      </c>
      <c r="J189" s="43">
        <v>124</v>
      </c>
      <c r="K189" s="44" t="s">
        <v>57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80</v>
      </c>
      <c r="G190" s="43">
        <v>6.4</v>
      </c>
      <c r="H190" s="43">
        <v>1</v>
      </c>
      <c r="I190" s="43">
        <v>34.200000000000003</v>
      </c>
      <c r="J190" s="43">
        <v>160.80000000000001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70">SUM(G185:G193)</f>
        <v>29.549999999999997</v>
      </c>
      <c r="H194" s="19">
        <f t="shared" si="70"/>
        <v>12.425999999999998</v>
      </c>
      <c r="I194" s="19">
        <f t="shared" si="70"/>
        <v>144.95999999999998</v>
      </c>
      <c r="J194" s="19">
        <f t="shared" si="70"/>
        <v>796.55</v>
      </c>
      <c r="K194" s="25"/>
      <c r="L194" s="19">
        <f t="shared" ref="L194" si="71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6" t="s">
        <v>4</v>
      </c>
      <c r="D195" s="57"/>
      <c r="E195" s="31"/>
      <c r="F195" s="32">
        <f>F184+F194</f>
        <v>620</v>
      </c>
      <c r="G195" s="32">
        <f t="shared" ref="G195" si="72">G184+G194</f>
        <v>29.549999999999997</v>
      </c>
      <c r="H195" s="32">
        <f t="shared" ref="H195" si="73">H184+H194</f>
        <v>12.425999999999998</v>
      </c>
      <c r="I195" s="32">
        <f t="shared" ref="I195" si="74">I184+I194</f>
        <v>144.95999999999998</v>
      </c>
      <c r="J195" s="32">
        <f t="shared" ref="J195:L195" si="75">J184+J194</f>
        <v>796.55</v>
      </c>
      <c r="K195" s="32"/>
      <c r="L195" s="32">
        <f t="shared" si="75"/>
        <v>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/>
      <c r="G203" s="19"/>
      <c r="H203" s="19"/>
      <c r="I203" s="19"/>
      <c r="J203" s="19"/>
      <c r="K203" s="25"/>
      <c r="L203" s="19">
        <f t="shared" ref="L203" si="76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82</v>
      </c>
      <c r="F204" s="43">
        <v>60</v>
      </c>
      <c r="G204" s="43">
        <v>0.6</v>
      </c>
      <c r="H204" s="43">
        <v>3.7</v>
      </c>
      <c r="I204" s="43">
        <v>2.23</v>
      </c>
      <c r="J204" s="43">
        <v>44.52</v>
      </c>
      <c r="K204" s="44" t="s">
        <v>85</v>
      </c>
      <c r="L204" s="43"/>
    </row>
    <row r="205" spans="1:12" ht="14.4" x14ac:dyDescent="0.3">
      <c r="A205" s="23"/>
      <c r="B205" s="15"/>
      <c r="C205" s="11"/>
      <c r="D205" s="7" t="s">
        <v>27</v>
      </c>
      <c r="E205" s="42" t="s">
        <v>76</v>
      </c>
      <c r="F205" s="43">
        <v>200</v>
      </c>
      <c r="G205" s="43">
        <v>1.6</v>
      </c>
      <c r="H205" s="43">
        <v>1.92</v>
      </c>
      <c r="I205" s="43">
        <v>11.84</v>
      </c>
      <c r="J205" s="43">
        <v>72</v>
      </c>
      <c r="K205" s="44" t="s">
        <v>77</v>
      </c>
      <c r="L205" s="43"/>
    </row>
    <row r="206" spans="1:12" ht="14.4" x14ac:dyDescent="0.3">
      <c r="A206" s="23"/>
      <c r="B206" s="15"/>
      <c r="C206" s="11"/>
      <c r="D206" s="7" t="s">
        <v>28</v>
      </c>
      <c r="E206" s="42" t="s">
        <v>68</v>
      </c>
      <c r="F206" s="43">
        <v>100</v>
      </c>
      <c r="G206" s="43">
        <v>9.8800000000000008</v>
      </c>
      <c r="H206" s="43">
        <v>17.2</v>
      </c>
      <c r="I206" s="43">
        <v>1.84</v>
      </c>
      <c r="J206" s="43">
        <v>140</v>
      </c>
      <c r="K206" s="44" t="s">
        <v>69</v>
      </c>
      <c r="L206" s="43"/>
    </row>
    <row r="207" spans="1:12" ht="14.4" x14ac:dyDescent="0.3">
      <c r="A207" s="23"/>
      <c r="B207" s="15"/>
      <c r="C207" s="11"/>
      <c r="D207" s="7" t="s">
        <v>29</v>
      </c>
      <c r="E207" s="42" t="s">
        <v>51</v>
      </c>
      <c r="F207" s="43">
        <v>200</v>
      </c>
      <c r="G207" s="43">
        <v>4.09</v>
      </c>
      <c r="H207" s="43">
        <v>6.4</v>
      </c>
      <c r="I207" s="43">
        <v>27.3</v>
      </c>
      <c r="J207" s="43">
        <v>183</v>
      </c>
      <c r="K207" s="44" t="s">
        <v>52</v>
      </c>
      <c r="L207" s="43"/>
    </row>
    <row r="208" spans="1:12" ht="14.4" x14ac:dyDescent="0.3">
      <c r="A208" s="23"/>
      <c r="B208" s="15"/>
      <c r="C208" s="11"/>
      <c r="D208" s="7" t="s">
        <v>30</v>
      </c>
      <c r="E208" s="42" t="s">
        <v>43</v>
      </c>
      <c r="F208" s="43">
        <v>200</v>
      </c>
      <c r="G208" s="43">
        <v>0.5</v>
      </c>
      <c r="H208" s="43">
        <v>0.01</v>
      </c>
      <c r="I208" s="43">
        <v>9.32</v>
      </c>
      <c r="J208" s="43">
        <v>44.4</v>
      </c>
      <c r="K208" s="44" t="s">
        <v>44</v>
      </c>
      <c r="L208" s="43"/>
    </row>
    <row r="209" spans="1:12" ht="14.4" x14ac:dyDescent="0.3">
      <c r="A209" s="23"/>
      <c r="B209" s="15"/>
      <c r="C209" s="11"/>
      <c r="D209" s="7" t="s">
        <v>31</v>
      </c>
      <c r="E209" s="42" t="s">
        <v>42</v>
      </c>
      <c r="F209" s="43">
        <v>80</v>
      </c>
      <c r="G209" s="43">
        <v>6.4</v>
      </c>
      <c r="H209" s="43">
        <v>1</v>
      </c>
      <c r="I209" s="43">
        <v>34.200000000000003</v>
      </c>
      <c r="J209" s="43">
        <v>160.80000000000001</v>
      </c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840</v>
      </c>
      <c r="G213" s="19">
        <f t="shared" ref="G213:J213" si="77">SUM(G204:G212)</f>
        <v>23.07</v>
      </c>
      <c r="H213" s="19">
        <f t="shared" si="77"/>
        <v>30.23</v>
      </c>
      <c r="I213" s="19">
        <f t="shared" si="77"/>
        <v>86.73</v>
      </c>
      <c r="J213" s="19">
        <f t="shared" si="77"/>
        <v>644.72</v>
      </c>
      <c r="K213" s="25"/>
      <c r="L213" s="19">
        <f t="shared" ref="L213" si="78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6" t="s">
        <v>4</v>
      </c>
      <c r="D214" s="57"/>
      <c r="E214" s="31"/>
      <c r="F214" s="32">
        <f>F203+F213</f>
        <v>840</v>
      </c>
      <c r="G214" s="32">
        <f t="shared" ref="G214" si="79">G203+G213</f>
        <v>23.07</v>
      </c>
      <c r="H214" s="32">
        <f t="shared" ref="H214" si="80">H203+H213</f>
        <v>30.23</v>
      </c>
      <c r="I214" s="32">
        <f t="shared" ref="I214" si="81">I203+I213</f>
        <v>86.73</v>
      </c>
      <c r="J214" s="32">
        <f t="shared" ref="J214:L214" si="82">J203+J213</f>
        <v>644.72</v>
      </c>
      <c r="K214" s="32"/>
      <c r="L214" s="32">
        <f t="shared" si="82"/>
        <v>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/>
      <c r="G222" s="19"/>
      <c r="H222" s="19"/>
      <c r="I222" s="19"/>
      <c r="J222" s="19"/>
      <c r="K222" s="25"/>
      <c r="L222" s="19">
        <f t="shared" ref="L222" si="83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87</v>
      </c>
      <c r="F223" s="43">
        <v>60</v>
      </c>
      <c r="G223" s="43">
        <v>0.36</v>
      </c>
      <c r="H223" s="43">
        <v>4.26</v>
      </c>
      <c r="I223" s="43">
        <v>1.8</v>
      </c>
      <c r="J223" s="43">
        <v>47.4</v>
      </c>
      <c r="K223" s="44" t="s">
        <v>88</v>
      </c>
      <c r="L223" s="43"/>
    </row>
    <row r="224" spans="1:12" ht="14.4" x14ac:dyDescent="0.3">
      <c r="A224" s="23"/>
      <c r="B224" s="15"/>
      <c r="C224" s="11"/>
      <c r="D224" s="7" t="s">
        <v>27</v>
      </c>
      <c r="E224" s="42" t="s">
        <v>58</v>
      </c>
      <c r="F224" s="43">
        <v>200</v>
      </c>
      <c r="G224" s="43">
        <v>10.8</v>
      </c>
      <c r="H224" s="43">
        <v>2.88</v>
      </c>
      <c r="I224" s="43">
        <v>10</v>
      </c>
      <c r="J224" s="43">
        <v>105.6</v>
      </c>
      <c r="K224" s="44" t="s">
        <v>103</v>
      </c>
      <c r="L224" s="43"/>
    </row>
    <row r="225" spans="1:12" ht="26.4" x14ac:dyDescent="0.3">
      <c r="A225" s="23"/>
      <c r="B225" s="15"/>
      <c r="C225" s="11"/>
      <c r="D225" s="7" t="s">
        <v>28</v>
      </c>
      <c r="E225" s="42" t="s">
        <v>79</v>
      </c>
      <c r="F225" s="43">
        <v>120</v>
      </c>
      <c r="G225" s="43">
        <v>17.75</v>
      </c>
      <c r="H225" s="43">
        <v>19.54</v>
      </c>
      <c r="I225" s="43">
        <v>5.45</v>
      </c>
      <c r="J225" s="43">
        <v>268.7</v>
      </c>
      <c r="K225" s="44" t="s">
        <v>80</v>
      </c>
      <c r="L225" s="43"/>
    </row>
    <row r="226" spans="1:12" ht="14.4" x14ac:dyDescent="0.3">
      <c r="A226" s="23"/>
      <c r="B226" s="15"/>
      <c r="C226" s="11"/>
      <c r="D226" s="7" t="s">
        <v>29</v>
      </c>
      <c r="E226" s="42" t="s">
        <v>72</v>
      </c>
      <c r="F226" s="43">
        <v>200</v>
      </c>
      <c r="G226" s="43">
        <v>4.67</v>
      </c>
      <c r="H226" s="43">
        <v>5.47</v>
      </c>
      <c r="I226" s="43">
        <v>31.33</v>
      </c>
      <c r="J226" s="43">
        <v>226</v>
      </c>
      <c r="K226" s="44" t="s">
        <v>73</v>
      </c>
      <c r="L226" s="43"/>
    </row>
    <row r="227" spans="1:12" ht="14.4" x14ac:dyDescent="0.3">
      <c r="A227" s="23"/>
      <c r="B227" s="15"/>
      <c r="C227" s="11"/>
      <c r="D227" s="7" t="s">
        <v>30</v>
      </c>
      <c r="E227" s="42" t="s">
        <v>43</v>
      </c>
      <c r="F227" s="43">
        <v>200</v>
      </c>
      <c r="G227" s="43">
        <v>0.5</v>
      </c>
      <c r="H227" s="43">
        <v>0.01</v>
      </c>
      <c r="I227" s="43">
        <v>9.32</v>
      </c>
      <c r="J227" s="43">
        <v>44.4</v>
      </c>
      <c r="K227" s="44" t="s">
        <v>44</v>
      </c>
      <c r="L227" s="43"/>
    </row>
    <row r="228" spans="1:12" ht="14.4" x14ac:dyDescent="0.3">
      <c r="A228" s="23"/>
      <c r="B228" s="15"/>
      <c r="C228" s="11"/>
      <c r="D228" s="7" t="s">
        <v>31</v>
      </c>
      <c r="E228" s="42" t="s">
        <v>42</v>
      </c>
      <c r="F228" s="43">
        <v>80</v>
      </c>
      <c r="G228" s="43">
        <v>6.4</v>
      </c>
      <c r="H228" s="43">
        <v>1</v>
      </c>
      <c r="I228" s="43">
        <v>34.200000000000003</v>
      </c>
      <c r="J228" s="43">
        <v>160.80000000000001</v>
      </c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860</v>
      </c>
      <c r="G232" s="19">
        <f t="shared" ref="G232:J232" si="84">SUM(G223:G231)</f>
        <v>40.479999999999997</v>
      </c>
      <c r="H232" s="19">
        <f t="shared" si="84"/>
        <v>33.159999999999997</v>
      </c>
      <c r="I232" s="19">
        <f t="shared" si="84"/>
        <v>92.1</v>
      </c>
      <c r="J232" s="19">
        <f t="shared" si="84"/>
        <v>852.90000000000009</v>
      </c>
      <c r="K232" s="25"/>
      <c r="L232" s="19">
        <f t="shared" ref="L232" si="85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6" t="s">
        <v>4</v>
      </c>
      <c r="D233" s="57"/>
      <c r="E233" s="31"/>
      <c r="F233" s="32">
        <f>F222+F232</f>
        <v>860</v>
      </c>
      <c r="G233" s="32">
        <f t="shared" ref="G233:J233" si="86">G222+G232</f>
        <v>40.479999999999997</v>
      </c>
      <c r="H233" s="32">
        <f t="shared" si="86"/>
        <v>33.159999999999997</v>
      </c>
      <c r="I233" s="32">
        <f t="shared" si="86"/>
        <v>92.1</v>
      </c>
      <c r="J233" s="32">
        <f t="shared" si="86"/>
        <v>852.90000000000009</v>
      </c>
      <c r="K233" s="32"/>
      <c r="L233" s="32">
        <f t="shared" ref="L233" si="87">L222+L232</f>
        <v>0</v>
      </c>
    </row>
    <row r="234" spans="1:12" ht="13.8" thickBot="1" x14ac:dyDescent="0.3">
      <c r="A234" s="27"/>
      <c r="B234" s="28"/>
      <c r="C234" s="58" t="s">
        <v>5</v>
      </c>
      <c r="D234" s="58"/>
      <c r="E234" s="58"/>
      <c r="F234" s="34">
        <f>(F24+F43+F62+F81+F100+F138+F157+F176+F195+F214)/(IF(F24=0,0,1)+IF(F43=0,0,1)+IF(F62=0,0,1)+IF(F81=0,0,1)+IF(F100=0,0,1)+IF(F138=0,0,1)+IF(F157=0,0,1)+IF(F176=0,0,1)+IF(F195=0,0,1)+IF(F214=0,0,1))</f>
        <v>768</v>
      </c>
      <c r="G234" s="34">
        <f>(G24+G43+G62+G81+G100+G138+G157+G176+G195+G214)/(IF(G24=0,0,1)+IF(G43=0,0,1)+IF(G62=0,0,1)+IF(G81=0,0,1)+IF(G100=0,0,1)+IF(G138=0,0,1)+IF(G157=0,0,1)+IF(G176=0,0,1)+IF(G195=0,0,1)+IF(G214=0,0,1))</f>
        <v>30.177</v>
      </c>
      <c r="H234" s="34">
        <f>(H24+H43+H62+H81+H100+H138+H157+H176+H195+H214)/(IF(H24=0,0,1)+IF(H43=0,0,1)+IF(H62=0,0,1)+IF(H81=0,0,1)+IF(H100=0,0,1)+IF(H138=0,0,1)+IF(H157=0,0,1)+IF(H176=0,0,1)+IF(H195=0,0,1)+IF(H214=0,0,1))</f>
        <v>23.351200000000002</v>
      </c>
      <c r="I234" s="34">
        <f>(I24+I43+I62+I81+I100+I138+I157+I176+I195+I214)/(IF(I24=0,0,1)+IF(I43=0,0,1)+IF(I62=0,0,1)+IF(I81=0,0,1)+IF(I100=0,0,1)+IF(I138=0,0,1)+IF(I157=0,0,1)+IF(I176=0,0,1)+IF(I195=0,0,1)+IF(I214=0,0,1))</f>
        <v>113.776</v>
      </c>
      <c r="J234" s="34">
        <f>(J24+J43+J62+J81+J100+J138+J157+J176+J195+J214)/(IF(J24=0,0,1)+IF(J43=0,0,1)+IF(J62=0,0,1)+IF(J81=0,0,1)+IF(J100=0,0,1)+IF(J138=0,0,1)+IF(J157=0,0,1)+IF(J176=0,0,1)+IF(J195=0,0,1)+IF(J214=0,0,1))</f>
        <v>755.25600000000009</v>
      </c>
      <c r="K234" s="34"/>
      <c r="L234" s="34" t="e">
        <f>(L24+L43+L62+L81+L100+L138+L157+L176+L195+L214)/(IF(L24=0,0,1)+IF(L43=0,0,1)+IF(L62=0,0,1)+IF(L81=0,0,1)+IF(L100=0,0,1)+IF(L138=0,0,1)+IF(L157=0,0,1)+IF(L176=0,0,1)+IF(L195=0,0,1)+IF(L214=0,0,1))</f>
        <v>#DIV/0!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2025-03-09T19:05:08Z</dcterms:modified>
</cp:coreProperties>
</file>